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170" windowHeight="6015"/>
  </bookViews>
  <sheets>
    <sheet name="Plan1" sheetId="1" r:id="rId1"/>
  </sheets>
  <definedNames>
    <definedName name="_xlnm.Print_Area" localSheetId="0">Plan1!$A$1:$V$58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7" i="1" l="1"/>
  <c r="I57" i="1" l="1"/>
  <c r="G57" i="1"/>
  <c r="P57" i="1"/>
  <c r="Q57" i="1"/>
  <c r="R57" i="1"/>
  <c r="U57" i="1"/>
  <c r="T57" i="1"/>
  <c r="O57" i="1"/>
  <c r="N57" i="1"/>
  <c r="M57" i="1"/>
  <c r="L57" i="1"/>
  <c r="K57" i="1"/>
  <c r="J57" i="1"/>
  <c r="H57" i="1"/>
  <c r="V57" i="1"/>
  <c r="G58" i="1" l="1"/>
  <c r="F29" i="1"/>
  <c r="F28" i="1"/>
  <c r="F16" i="1" l="1"/>
  <c r="F50" i="1" l="1"/>
  <c r="F11" i="1"/>
  <c r="F9" i="1"/>
  <c r="F27" i="1"/>
  <c r="F8" i="1"/>
  <c r="F46" i="1"/>
  <c r="F56" i="1"/>
  <c r="F55" i="1"/>
  <c r="F54" i="1"/>
  <c r="F53" i="1"/>
  <c r="F52" i="1"/>
  <c r="F51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0" i="1"/>
  <c r="F7" i="1"/>
  <c r="F6" i="1"/>
  <c r="F5" i="1"/>
  <c r="F4" i="1"/>
  <c r="F3" i="1"/>
  <c r="F2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F32" i="1"/>
</calcChain>
</file>

<file path=xl/sharedStrings.xml><?xml version="1.0" encoding="utf-8"?>
<sst xmlns="http://schemas.openxmlformats.org/spreadsheetml/2006/main" count="134" uniqueCount="86">
  <si>
    <t>L</t>
  </si>
  <si>
    <t>ITEM</t>
  </si>
  <si>
    <t>KG</t>
  </si>
  <si>
    <t>UN</t>
  </si>
  <si>
    <t>MOL</t>
  </si>
  <si>
    <t>AIPIM CRU DESCASCADO</t>
  </si>
  <si>
    <t>VALOR
UNITÁRIO</t>
  </si>
  <si>
    <t>TOTAL GERAL
DO PRODUTOR</t>
  </si>
  <si>
    <t>TOTAL GERAL</t>
  </si>
  <si>
    <t>QTD</t>
  </si>
  <si>
    <t>UND</t>
  </si>
  <si>
    <t>GELEIA DE BANANA</t>
  </si>
  <si>
    <t>GELEIA DE BANANA COM GOIABADA</t>
  </si>
  <si>
    <t>BARRINHAS DE BANANA</t>
  </si>
  <si>
    <t>BISCOITO/COOKIE/BROA SEM AÇÚCAR</t>
  </si>
  <si>
    <t>Nº</t>
  </si>
  <si>
    <t>POLPA DE FRUTA CONGELADA</t>
  </si>
  <si>
    <t>ABACATE</t>
  </si>
  <si>
    <t>ABACAXI PÉROLA</t>
  </si>
  <si>
    <t>ABOBRINHA ITALIANA</t>
  </si>
  <si>
    <t>ACELGA</t>
  </si>
  <si>
    <t>ALFACE</t>
  </si>
  <si>
    <t>BANANA PRATA/BRANCA</t>
  </si>
  <si>
    <t>BATATA DOCE</t>
  </si>
  <si>
    <t>BATATA INGLESA</t>
  </si>
  <si>
    <t>BETERRABA</t>
  </si>
  <si>
    <t>BISCOITO CASEIRO</t>
  </si>
  <si>
    <t>BRÓCOLIS</t>
  </si>
  <si>
    <t>CAQUI FUYU</t>
  </si>
  <si>
    <t>CEBOLA DE CABEÇA</t>
  </si>
  <si>
    <t>CENOURA</t>
  </si>
  <si>
    <t>CHUCHU</t>
  </si>
  <si>
    <t>COUVE-FLOR</t>
  </si>
  <si>
    <t>COUVE-MANTEIGA</t>
  </si>
  <si>
    <t>ESPINAFRE</t>
  </si>
  <si>
    <t>FARINHA DE MILHO</t>
  </si>
  <si>
    <t>FARINHA DE MANDIOCA</t>
  </si>
  <si>
    <t>LARANJA</t>
  </si>
  <si>
    <t>LARANJA VALÊNCIA</t>
  </si>
  <si>
    <t>LARANJA PONKAN</t>
  </si>
  <si>
    <t>LARANJA MONTENEGRINA</t>
  </si>
  <si>
    <t>LIMÃO-TAITI</t>
  </si>
  <si>
    <t>MAÇÃ</t>
  </si>
  <si>
    <t>MELANCIA</t>
  </si>
  <si>
    <t>MORANGA CABOTIÁ</t>
  </si>
  <si>
    <t>MORANGO ORGÂNICO</t>
  </si>
  <si>
    <t>NECTARINA</t>
  </si>
  <si>
    <t>OVO</t>
  </si>
  <si>
    <t>PEPINO</t>
  </si>
  <si>
    <t>PERA</t>
  </si>
  <si>
    <t>PÊSSEGO</t>
  </si>
  <si>
    <t>REPOLHO</t>
  </si>
  <si>
    <t>RÚCULA</t>
  </si>
  <si>
    <t>SUCO DE MARACUJÁ INTEGRAL</t>
  </si>
  <si>
    <t>SUCO DE UVA INTEGRAL</t>
  </si>
  <si>
    <t>TEMPERO VERDE</t>
  </si>
  <si>
    <t>TOMATE</t>
  </si>
  <si>
    <t>UVA NIÁGARA ROSA</t>
  </si>
  <si>
    <t>VAGEM</t>
  </si>
  <si>
    <t>PITAYA</t>
  </si>
  <si>
    <t>ARROZ PARBOILIZADO</t>
  </si>
  <si>
    <t>FEIJÃO PRETO</t>
  </si>
  <si>
    <t>FEIJÃO VERMELHO</t>
  </si>
  <si>
    <t>BALA DE BANANA SEM AÇÚCAR</t>
  </si>
  <si>
    <t>SOMA DA QTD
DOS
PRODUTORES</t>
  </si>
  <si>
    <t>SUCO DE MAÇÃ INTEGRAL</t>
  </si>
  <si>
    <t>Kg</t>
  </si>
  <si>
    <t>kg</t>
  </si>
  <si>
    <t>DUZ</t>
  </si>
  <si>
    <t>FILÉ DE TILÁPIA</t>
  </si>
  <si>
    <t>DIANDRO CAMILO</t>
  </si>
  <si>
    <t>JAIRO
CAMILO</t>
  </si>
  <si>
    <t>BENVINDO
PIGNATEL</t>
  </si>
  <si>
    <t>JOÃO PAULO
PIGNATEL</t>
  </si>
  <si>
    <t>INDIAMARA
CAMILO</t>
  </si>
  <si>
    <t>LAUDECIR JOSÉ ROSSO</t>
  </si>
  <si>
    <t>TAMARINO DE JESUS PEREIRA</t>
  </si>
  <si>
    <t>ITAMAR PEREIRA</t>
  </si>
  <si>
    <t>MARIA ELISA SAVIATO MUFATTO</t>
  </si>
  <si>
    <t>JEFFERSON BARZAN GOULART</t>
  </si>
  <si>
    <t>LUCAS
PESSI</t>
  </si>
  <si>
    <t>COOFASUL</t>
  </si>
  <si>
    <t>NOVA VIDA</t>
  </si>
  <si>
    <t>GRAZIELA BENINCÁ DA SILVA CIZESCKI</t>
  </si>
  <si>
    <t>ARACIDIO JOSÉ ZILLI</t>
  </si>
  <si>
    <t>ADRIANO SCARMAGNANI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</si>
</sst>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Open Sans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44" fontId="0" fillId="0" borderId="0" xfId="0" applyNumberFormat="1"/>
    <xf numFmtId="4" fontId="2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44" fontId="0" fillId="2" borderId="1" xfId="2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zoomScale="70" zoomScaleNormal="70" workbookViewId="0">
      <selection activeCell="I21" sqref="I21"/>
    </sheetView>
  </sheetViews>
  <sheetFormatPr defaultRowHeight="15" x14ac:dyDescent="0.25"/>
  <cols>
    <col min="1" max="1" width="5.85546875" bestFit="1" customWidth="1"/>
    <col min="2" max="2" width="35.42578125" bestFit="1" customWidth="1"/>
    <col min="3" max="3" width="5" style="2" bestFit="1" customWidth="1"/>
    <col min="4" max="4" width="7.42578125" bestFit="1" customWidth="1"/>
    <col min="5" max="5" width="14.28515625" bestFit="1" customWidth="1"/>
    <col min="6" max="6" width="14.140625" bestFit="1" customWidth="1"/>
    <col min="7" max="7" width="17.7109375" bestFit="1" customWidth="1"/>
    <col min="8" max="9" width="16" bestFit="1" customWidth="1"/>
    <col min="10" max="10" width="15.85546875" bestFit="1" customWidth="1"/>
    <col min="11" max="11" width="17.5703125" customWidth="1"/>
    <col min="12" max="14" width="16" bestFit="1" customWidth="1"/>
    <col min="15" max="15" width="18.28515625" bestFit="1" customWidth="1"/>
    <col min="16" max="17" width="16.42578125" bestFit="1" customWidth="1"/>
    <col min="18" max="18" width="17.28515625" bestFit="1" customWidth="1"/>
    <col min="19" max="19" width="16.7109375" bestFit="1" customWidth="1"/>
    <col min="20" max="20" width="16.7109375" customWidth="1"/>
    <col min="21" max="22" width="17" bestFit="1" customWidth="1"/>
  </cols>
  <sheetData>
    <row r="1" spans="1:22" ht="45" x14ac:dyDescent="0.25">
      <c r="A1" s="3" t="s">
        <v>15</v>
      </c>
      <c r="B1" s="3" t="s">
        <v>1</v>
      </c>
      <c r="C1" s="3" t="s">
        <v>10</v>
      </c>
      <c r="D1" s="3" t="s">
        <v>9</v>
      </c>
      <c r="E1" s="4" t="s">
        <v>6</v>
      </c>
      <c r="F1" s="4" t="s">
        <v>64</v>
      </c>
      <c r="G1" s="4" t="s">
        <v>70</v>
      </c>
      <c r="H1" s="4" t="s">
        <v>71</v>
      </c>
      <c r="I1" s="4" t="s">
        <v>72</v>
      </c>
      <c r="J1" s="4" t="s">
        <v>73</v>
      </c>
      <c r="K1" s="4" t="s">
        <v>74</v>
      </c>
      <c r="L1" s="4" t="s">
        <v>75</v>
      </c>
      <c r="M1" s="4" t="s">
        <v>76</v>
      </c>
      <c r="N1" s="4" t="s">
        <v>77</v>
      </c>
      <c r="O1" s="4" t="s">
        <v>78</v>
      </c>
      <c r="P1" s="4" t="s">
        <v>79</v>
      </c>
      <c r="Q1" s="4" t="s">
        <v>80</v>
      </c>
      <c r="R1" s="4" t="s">
        <v>81</v>
      </c>
      <c r="S1" s="4" t="s">
        <v>82</v>
      </c>
      <c r="T1" s="4" t="s">
        <v>83</v>
      </c>
      <c r="U1" s="4" t="s">
        <v>84</v>
      </c>
      <c r="V1" s="4" t="s">
        <v>85</v>
      </c>
    </row>
    <row r="2" spans="1:22" ht="15.75" customHeight="1" thickBot="1" x14ac:dyDescent="0.3">
      <c r="A2" s="1">
        <v>1</v>
      </c>
      <c r="B2" s="1" t="s">
        <v>17</v>
      </c>
      <c r="C2" s="1" t="s">
        <v>2</v>
      </c>
      <c r="D2" s="1">
        <v>100</v>
      </c>
      <c r="E2" s="19">
        <v>8.8699999999999992</v>
      </c>
      <c r="F2" s="14">
        <f t="shared" ref="F2:F38" si="0">SUM(G2:U2)</f>
        <v>100</v>
      </c>
      <c r="G2" s="11"/>
      <c r="H2" s="12"/>
      <c r="I2" s="11"/>
      <c r="J2" s="11"/>
      <c r="K2" s="11"/>
      <c r="L2" s="11"/>
      <c r="M2" s="11"/>
      <c r="N2" s="11"/>
      <c r="O2" s="13"/>
      <c r="P2" s="11"/>
      <c r="Q2" s="11"/>
      <c r="R2" s="11"/>
      <c r="S2" s="11">
        <v>100</v>
      </c>
      <c r="T2" s="11"/>
      <c r="U2" s="11"/>
      <c r="V2" s="11"/>
    </row>
    <row r="3" spans="1:22" ht="15.75" customHeight="1" thickBot="1" x14ac:dyDescent="0.3">
      <c r="A3" s="1">
        <f>1+A2</f>
        <v>2</v>
      </c>
      <c r="B3" s="1" t="s">
        <v>18</v>
      </c>
      <c r="C3" s="1" t="s">
        <v>3</v>
      </c>
      <c r="D3" s="1">
        <v>4500</v>
      </c>
      <c r="E3" s="19">
        <v>6.49</v>
      </c>
      <c r="F3" s="14">
        <f t="shared" si="0"/>
        <v>4500</v>
      </c>
      <c r="G3" s="11"/>
      <c r="H3" s="11"/>
      <c r="I3" s="11">
        <v>1500</v>
      </c>
      <c r="J3" s="11"/>
      <c r="K3" s="11"/>
      <c r="L3" s="11">
        <v>3000</v>
      </c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.75" customHeight="1" thickBot="1" x14ac:dyDescent="0.3">
      <c r="A4" s="1">
        <f t="shared" ref="A4:A56" si="1">1+A3</f>
        <v>3</v>
      </c>
      <c r="B4" s="1" t="s">
        <v>19</v>
      </c>
      <c r="C4" s="1" t="s">
        <v>2</v>
      </c>
      <c r="D4" s="1">
        <v>100</v>
      </c>
      <c r="E4" s="19">
        <v>4.76</v>
      </c>
      <c r="F4" s="14">
        <f t="shared" si="0"/>
        <v>100</v>
      </c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>
        <v>100</v>
      </c>
      <c r="T4" s="11"/>
      <c r="U4" s="11"/>
      <c r="V4" s="11"/>
    </row>
    <row r="5" spans="1:22" ht="15.75" customHeight="1" thickBot="1" x14ac:dyDescent="0.3">
      <c r="A5" s="1">
        <f t="shared" si="1"/>
        <v>4</v>
      </c>
      <c r="B5" s="1" t="s">
        <v>20</v>
      </c>
      <c r="C5" s="1" t="s">
        <v>3</v>
      </c>
      <c r="D5" s="1">
        <v>150</v>
      </c>
      <c r="E5" s="19">
        <v>4.76</v>
      </c>
      <c r="F5" s="14">
        <f t="shared" si="0"/>
        <v>150</v>
      </c>
      <c r="G5" s="13"/>
      <c r="H5" s="11"/>
      <c r="I5" s="11"/>
      <c r="J5" s="11"/>
      <c r="K5" s="11"/>
      <c r="L5" s="11"/>
      <c r="M5" s="13"/>
      <c r="N5" s="13"/>
      <c r="O5" s="11"/>
      <c r="P5" s="11"/>
      <c r="Q5" s="11"/>
      <c r="R5" s="11"/>
      <c r="S5" s="11">
        <v>150</v>
      </c>
      <c r="T5" s="11"/>
      <c r="U5" s="11"/>
      <c r="V5" s="11"/>
    </row>
    <row r="6" spans="1:22" ht="15.75" thickBot="1" x14ac:dyDescent="0.3">
      <c r="A6" s="1">
        <f t="shared" si="1"/>
        <v>5</v>
      </c>
      <c r="B6" s="1" t="s">
        <v>5</v>
      </c>
      <c r="C6" s="1" t="s">
        <v>2</v>
      </c>
      <c r="D6" s="1">
        <v>300</v>
      </c>
      <c r="E6" s="19">
        <v>6.77</v>
      </c>
      <c r="F6" s="14">
        <f t="shared" si="0"/>
        <v>300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300</v>
      </c>
      <c r="R6" s="11"/>
      <c r="S6" s="11"/>
      <c r="T6" s="11"/>
      <c r="U6" s="11"/>
      <c r="V6" s="11"/>
    </row>
    <row r="7" spans="1:22" ht="15.75" thickBot="1" x14ac:dyDescent="0.3">
      <c r="A7" s="1">
        <f t="shared" si="1"/>
        <v>6</v>
      </c>
      <c r="B7" s="1" t="s">
        <v>21</v>
      </c>
      <c r="C7" s="1" t="s">
        <v>3</v>
      </c>
      <c r="D7" s="1">
        <v>2000</v>
      </c>
      <c r="E7" s="19">
        <v>3.84</v>
      </c>
      <c r="F7" s="14">
        <f t="shared" si="0"/>
        <v>2000</v>
      </c>
      <c r="G7" s="11"/>
      <c r="H7" s="11"/>
      <c r="I7" s="11"/>
      <c r="J7" s="11"/>
      <c r="K7" s="11">
        <v>1000</v>
      </c>
      <c r="L7" s="11"/>
      <c r="M7" s="11"/>
      <c r="N7" s="11"/>
      <c r="O7" s="11"/>
      <c r="P7" s="11">
        <v>1000</v>
      </c>
      <c r="Q7" s="11"/>
      <c r="R7" s="11"/>
      <c r="S7" s="11"/>
      <c r="T7" s="11"/>
      <c r="U7" s="11"/>
      <c r="V7" s="11"/>
    </row>
    <row r="8" spans="1:22" ht="15.75" thickBot="1" x14ac:dyDescent="0.3">
      <c r="A8" s="1">
        <f t="shared" si="1"/>
        <v>7</v>
      </c>
      <c r="B8" s="1" t="s">
        <v>60</v>
      </c>
      <c r="C8" s="1" t="s">
        <v>2</v>
      </c>
      <c r="D8" s="6">
        <v>500</v>
      </c>
      <c r="E8" s="19">
        <v>4.46</v>
      </c>
      <c r="F8" s="14">
        <f>SUM(G8:U8)</f>
        <v>500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500</v>
      </c>
      <c r="T8" s="11"/>
      <c r="U8" s="11"/>
      <c r="V8" s="11"/>
    </row>
    <row r="9" spans="1:22" ht="15.75" thickBot="1" x14ac:dyDescent="0.3">
      <c r="A9" s="1">
        <f t="shared" si="1"/>
        <v>8</v>
      </c>
      <c r="B9" s="1" t="s">
        <v>63</v>
      </c>
      <c r="C9" s="1" t="s">
        <v>2</v>
      </c>
      <c r="D9" s="6">
        <v>80</v>
      </c>
      <c r="E9" s="19">
        <v>31.62</v>
      </c>
      <c r="F9" s="14">
        <f>SUM(G9:U9)</f>
        <v>80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80</v>
      </c>
      <c r="S9" s="11"/>
      <c r="T9" s="11"/>
      <c r="U9" s="11"/>
      <c r="V9" s="11"/>
    </row>
    <row r="10" spans="1:22" ht="15.75" thickBot="1" x14ac:dyDescent="0.3">
      <c r="A10" s="1">
        <f t="shared" si="1"/>
        <v>9</v>
      </c>
      <c r="B10" s="1" t="s">
        <v>22</v>
      </c>
      <c r="C10" s="1" t="s">
        <v>2</v>
      </c>
      <c r="D10" s="1">
        <v>11000</v>
      </c>
      <c r="E10" s="19">
        <v>4.1100000000000003</v>
      </c>
      <c r="F10" s="14">
        <f t="shared" si="0"/>
        <v>11000</v>
      </c>
      <c r="G10" s="13">
        <v>2200</v>
      </c>
      <c r="H10" s="11">
        <v>2200</v>
      </c>
      <c r="I10" s="11">
        <v>2200</v>
      </c>
      <c r="J10" s="11">
        <v>2200</v>
      </c>
      <c r="K10" s="11"/>
      <c r="L10" s="11"/>
      <c r="M10" s="11"/>
      <c r="N10" s="11"/>
      <c r="O10" s="11"/>
      <c r="P10" s="11"/>
      <c r="Q10" s="11">
        <v>2200</v>
      </c>
      <c r="R10" s="11"/>
      <c r="S10" s="11"/>
      <c r="T10" s="11"/>
      <c r="U10" s="11"/>
      <c r="V10" s="11"/>
    </row>
    <row r="11" spans="1:22" ht="15.75" thickBot="1" x14ac:dyDescent="0.3">
      <c r="A11" s="1">
        <f t="shared" si="1"/>
        <v>10</v>
      </c>
      <c r="B11" s="1" t="s">
        <v>13</v>
      </c>
      <c r="C11" s="1" t="s">
        <v>2</v>
      </c>
      <c r="D11" s="6">
        <v>50</v>
      </c>
      <c r="E11" s="19">
        <v>35.619999999999997</v>
      </c>
      <c r="F11" s="14">
        <f>SUM(G11:U11)</f>
        <v>50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50</v>
      </c>
      <c r="S11" s="11"/>
      <c r="T11" s="11"/>
      <c r="U11" s="11"/>
      <c r="V11" s="11"/>
    </row>
    <row r="12" spans="1:22" ht="15.75" thickBot="1" x14ac:dyDescent="0.3">
      <c r="A12" s="1">
        <f t="shared" si="1"/>
        <v>11</v>
      </c>
      <c r="B12" s="1" t="s">
        <v>23</v>
      </c>
      <c r="C12" s="1" t="s">
        <v>2</v>
      </c>
      <c r="D12" s="1">
        <v>300</v>
      </c>
      <c r="E12" s="19">
        <v>4.29</v>
      </c>
      <c r="F12" s="14">
        <f t="shared" si="0"/>
        <v>300</v>
      </c>
      <c r="G12" s="11"/>
      <c r="H12" s="11"/>
      <c r="I12" s="11"/>
      <c r="J12" s="11"/>
      <c r="K12" s="11"/>
      <c r="L12" s="11"/>
      <c r="M12" s="11"/>
      <c r="N12" s="11"/>
      <c r="O12" s="11"/>
      <c r="P12" s="11">
        <v>150</v>
      </c>
      <c r="Q12" s="11"/>
      <c r="R12" s="11"/>
      <c r="S12" s="11">
        <v>150</v>
      </c>
      <c r="T12" s="11"/>
      <c r="U12" s="11"/>
      <c r="V12" s="11"/>
    </row>
    <row r="13" spans="1:22" ht="15.75" thickBot="1" x14ac:dyDescent="0.3">
      <c r="A13" s="1">
        <f t="shared" si="1"/>
        <v>12</v>
      </c>
      <c r="B13" s="1" t="s">
        <v>24</v>
      </c>
      <c r="C13" s="1" t="s">
        <v>2</v>
      </c>
      <c r="D13" s="1">
        <v>1000</v>
      </c>
      <c r="E13" s="19">
        <v>4.9400000000000004</v>
      </c>
      <c r="F13" s="14">
        <f t="shared" si="0"/>
        <v>1000</v>
      </c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>
        <v>500</v>
      </c>
      <c r="S13" s="11">
        <v>500</v>
      </c>
      <c r="T13" s="11"/>
      <c r="U13" s="11"/>
      <c r="V13" s="11"/>
    </row>
    <row r="14" spans="1:22" ht="15.75" thickBot="1" x14ac:dyDescent="0.3">
      <c r="A14" s="1">
        <f t="shared" si="1"/>
        <v>13</v>
      </c>
      <c r="B14" s="1" t="s">
        <v>25</v>
      </c>
      <c r="C14" s="1" t="s">
        <v>2</v>
      </c>
      <c r="D14" s="1">
        <v>600</v>
      </c>
      <c r="E14" s="19">
        <v>5.0599999999999996</v>
      </c>
      <c r="F14" s="14">
        <f t="shared" si="0"/>
        <v>600</v>
      </c>
      <c r="G14" s="11"/>
      <c r="H14" s="11"/>
      <c r="I14" s="11">
        <v>300</v>
      </c>
      <c r="J14" s="11"/>
      <c r="K14" s="11"/>
      <c r="L14" s="11"/>
      <c r="M14" s="11"/>
      <c r="N14" s="11"/>
      <c r="O14" s="11"/>
      <c r="P14" s="11">
        <v>300</v>
      </c>
      <c r="Q14" s="11"/>
      <c r="R14" s="11"/>
      <c r="S14" s="11"/>
      <c r="T14" s="11"/>
      <c r="U14" s="11"/>
      <c r="V14" s="11"/>
    </row>
    <row r="15" spans="1:22" ht="15.75" thickBot="1" x14ac:dyDescent="0.3">
      <c r="A15" s="1">
        <f t="shared" si="1"/>
        <v>14</v>
      </c>
      <c r="B15" s="1" t="s">
        <v>26</v>
      </c>
      <c r="C15" s="1" t="s">
        <v>2</v>
      </c>
      <c r="D15" s="1">
        <v>600</v>
      </c>
      <c r="E15" s="19">
        <v>31.66</v>
      </c>
      <c r="F15" s="14">
        <f t="shared" si="0"/>
        <v>600</v>
      </c>
      <c r="G15" s="11"/>
      <c r="H15" s="11"/>
      <c r="I15" s="11"/>
      <c r="J15" s="11"/>
      <c r="K15" s="11"/>
      <c r="L15" s="11"/>
      <c r="M15" s="11"/>
      <c r="N15" s="11"/>
      <c r="O15" s="11">
        <v>600</v>
      </c>
      <c r="P15" s="11"/>
      <c r="Q15" s="11"/>
      <c r="R15" s="11"/>
      <c r="S15" s="11"/>
      <c r="T15" s="11"/>
      <c r="U15" s="11"/>
      <c r="V15" s="11"/>
    </row>
    <row r="16" spans="1:22" ht="15.75" thickBot="1" x14ac:dyDescent="0.3">
      <c r="A16" s="1">
        <f t="shared" si="1"/>
        <v>15</v>
      </c>
      <c r="B16" s="1" t="s">
        <v>14</v>
      </c>
      <c r="C16" s="1" t="s">
        <v>2</v>
      </c>
      <c r="D16" s="5">
        <v>250</v>
      </c>
      <c r="E16" s="19">
        <v>38.229999999999997</v>
      </c>
      <c r="F16" s="14">
        <f t="shared" ref="F16" si="2">SUM(G16:U16)</f>
        <v>250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250</v>
      </c>
      <c r="T16" s="11"/>
      <c r="U16" s="11"/>
      <c r="V16" s="11"/>
    </row>
    <row r="17" spans="1:22" ht="15.75" thickBot="1" x14ac:dyDescent="0.3">
      <c r="A17" s="1">
        <f t="shared" si="1"/>
        <v>16</v>
      </c>
      <c r="B17" s="1" t="s">
        <v>27</v>
      </c>
      <c r="C17" s="1" t="s">
        <v>3</v>
      </c>
      <c r="D17" s="1">
        <v>600</v>
      </c>
      <c r="E17" s="19">
        <v>6.69</v>
      </c>
      <c r="F17" s="14">
        <f t="shared" si="0"/>
        <v>600</v>
      </c>
      <c r="G17" s="11"/>
      <c r="H17" s="11"/>
      <c r="I17" s="11"/>
      <c r="J17" s="11">
        <v>300</v>
      </c>
      <c r="K17" s="11"/>
      <c r="L17" s="11"/>
      <c r="M17" s="11"/>
      <c r="N17" s="11"/>
      <c r="O17" s="11"/>
      <c r="P17" s="11">
        <v>300</v>
      </c>
      <c r="Q17" s="11"/>
      <c r="R17" s="11"/>
      <c r="S17" s="11"/>
      <c r="T17" s="11"/>
      <c r="U17" s="11"/>
      <c r="V17" s="11"/>
    </row>
    <row r="18" spans="1:22" ht="15.75" thickBot="1" x14ac:dyDescent="0.3">
      <c r="A18" s="1">
        <f t="shared" si="1"/>
        <v>17</v>
      </c>
      <c r="B18" s="1" t="s">
        <v>28</v>
      </c>
      <c r="C18" s="1" t="s">
        <v>2</v>
      </c>
      <c r="D18" s="1">
        <v>500</v>
      </c>
      <c r="E18" s="19">
        <v>8.9</v>
      </c>
      <c r="F18" s="14">
        <f t="shared" si="0"/>
        <v>500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v>250</v>
      </c>
      <c r="S18" s="11">
        <v>250</v>
      </c>
      <c r="T18" s="11"/>
      <c r="U18" s="11"/>
      <c r="V18" s="11"/>
    </row>
    <row r="19" spans="1:22" ht="15.75" thickBot="1" x14ac:dyDescent="0.3">
      <c r="A19" s="1">
        <f t="shared" si="1"/>
        <v>18</v>
      </c>
      <c r="B19" s="1" t="s">
        <v>29</v>
      </c>
      <c r="C19" s="1" t="s">
        <v>2</v>
      </c>
      <c r="D19" s="1">
        <v>1500</v>
      </c>
      <c r="E19" s="19">
        <v>5.21</v>
      </c>
      <c r="F19" s="14">
        <f t="shared" si="0"/>
        <v>1500</v>
      </c>
      <c r="G19" s="11"/>
      <c r="H19" s="11"/>
      <c r="I19" s="11"/>
      <c r="J19" s="11">
        <v>1500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5.75" thickBot="1" x14ac:dyDescent="0.3">
      <c r="A20" s="1">
        <f t="shared" si="1"/>
        <v>19</v>
      </c>
      <c r="B20" s="1" t="s">
        <v>30</v>
      </c>
      <c r="C20" s="1" t="s">
        <v>2</v>
      </c>
      <c r="D20" s="6">
        <v>1100</v>
      </c>
      <c r="E20" s="19">
        <v>5.42</v>
      </c>
      <c r="F20" s="14">
        <f t="shared" si="0"/>
        <v>1100</v>
      </c>
      <c r="G20" s="11"/>
      <c r="H20" s="11"/>
      <c r="I20" s="11">
        <v>1100</v>
      </c>
      <c r="J20" s="11"/>
      <c r="K20" s="11"/>
      <c r="L20" s="13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thickBot="1" x14ac:dyDescent="0.3">
      <c r="A21" s="1">
        <f t="shared" si="1"/>
        <v>20</v>
      </c>
      <c r="B21" s="1" t="s">
        <v>31</v>
      </c>
      <c r="C21" s="1" t="s">
        <v>2</v>
      </c>
      <c r="D21" s="6">
        <v>600</v>
      </c>
      <c r="E21" s="19">
        <v>4.6900000000000004</v>
      </c>
      <c r="F21" s="14">
        <f t="shared" si="0"/>
        <v>600</v>
      </c>
      <c r="G21" s="11"/>
      <c r="H21" s="11"/>
      <c r="I21" s="11">
        <v>300</v>
      </c>
      <c r="J21" s="11"/>
      <c r="K21" s="11"/>
      <c r="L21" s="11"/>
      <c r="M21" s="11"/>
      <c r="N21" s="11"/>
      <c r="O21" s="11"/>
      <c r="P21" s="11"/>
      <c r="Q21" s="11"/>
      <c r="R21" s="11">
        <v>150</v>
      </c>
      <c r="S21" s="11">
        <v>150</v>
      </c>
      <c r="T21" s="11"/>
      <c r="U21" s="11"/>
      <c r="V21" s="11"/>
    </row>
    <row r="22" spans="1:22" ht="15.75" thickBot="1" x14ac:dyDescent="0.3">
      <c r="A22" s="1">
        <f t="shared" si="1"/>
        <v>21</v>
      </c>
      <c r="B22" s="1" t="s">
        <v>32</v>
      </c>
      <c r="C22" s="1" t="s">
        <v>3</v>
      </c>
      <c r="D22" s="6">
        <v>600</v>
      </c>
      <c r="E22" s="19">
        <v>5.59</v>
      </c>
      <c r="F22" s="14">
        <f t="shared" si="0"/>
        <v>600</v>
      </c>
      <c r="G22" s="11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v>600</v>
      </c>
      <c r="T22" s="11"/>
      <c r="U22" s="11"/>
      <c r="V22" s="11"/>
    </row>
    <row r="23" spans="1:22" ht="15.75" thickBot="1" x14ac:dyDescent="0.3">
      <c r="A23" s="1">
        <f t="shared" si="1"/>
        <v>22</v>
      </c>
      <c r="B23" s="1" t="s">
        <v>33</v>
      </c>
      <c r="C23" s="1" t="s">
        <v>4</v>
      </c>
      <c r="D23" s="6">
        <v>450</v>
      </c>
      <c r="E23" s="19">
        <v>3.98</v>
      </c>
      <c r="F23" s="14">
        <f t="shared" si="0"/>
        <v>450</v>
      </c>
      <c r="G23" s="11"/>
      <c r="H23" s="11"/>
      <c r="I23" s="13"/>
      <c r="J23" s="13"/>
      <c r="K23" s="11">
        <v>450</v>
      </c>
      <c r="L23" s="11"/>
      <c r="M23" s="11"/>
      <c r="N23" s="11"/>
      <c r="O23" s="11"/>
      <c r="P23" s="13"/>
      <c r="Q23" s="11"/>
      <c r="R23" s="11"/>
      <c r="S23" s="11"/>
      <c r="T23" s="11"/>
      <c r="U23" s="11"/>
      <c r="V23" s="11"/>
    </row>
    <row r="24" spans="1:22" ht="15.75" thickBot="1" x14ac:dyDescent="0.3">
      <c r="A24" s="1">
        <f t="shared" si="1"/>
        <v>23</v>
      </c>
      <c r="B24" s="1" t="s">
        <v>34</v>
      </c>
      <c r="C24" s="1" t="s">
        <v>4</v>
      </c>
      <c r="D24" s="6">
        <v>50</v>
      </c>
      <c r="E24" s="19">
        <v>3.9</v>
      </c>
      <c r="F24" s="14">
        <f t="shared" si="0"/>
        <v>50</v>
      </c>
      <c r="G24" s="11"/>
      <c r="H24" s="11"/>
      <c r="I24" s="11"/>
      <c r="J24" s="11"/>
      <c r="K24" s="11"/>
      <c r="L24" s="11"/>
      <c r="M24" s="11"/>
      <c r="N24" s="11"/>
      <c r="O24" s="11"/>
      <c r="P24" s="11">
        <v>50</v>
      </c>
      <c r="Q24" s="11"/>
      <c r="R24" s="11"/>
      <c r="S24" s="11"/>
      <c r="T24" s="11"/>
      <c r="U24" s="11"/>
      <c r="V24" s="11"/>
    </row>
    <row r="25" spans="1:22" ht="15.75" thickBot="1" x14ac:dyDescent="0.3">
      <c r="A25" s="1">
        <f t="shared" si="1"/>
        <v>24</v>
      </c>
      <c r="B25" s="1" t="s">
        <v>35</v>
      </c>
      <c r="C25" s="1" t="s">
        <v>2</v>
      </c>
      <c r="D25" s="6">
        <v>100</v>
      </c>
      <c r="E25" s="19">
        <v>5.1100000000000003</v>
      </c>
      <c r="F25" s="14">
        <f t="shared" si="0"/>
        <v>100</v>
      </c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v>50</v>
      </c>
      <c r="S25" s="11">
        <v>50</v>
      </c>
      <c r="T25" s="11"/>
      <c r="U25" s="11"/>
      <c r="V25" s="11"/>
    </row>
    <row r="26" spans="1:22" ht="15.75" thickBot="1" x14ac:dyDescent="0.3">
      <c r="A26" s="1">
        <f t="shared" si="1"/>
        <v>25</v>
      </c>
      <c r="B26" s="1" t="s">
        <v>36</v>
      </c>
      <c r="C26" s="1" t="s">
        <v>2</v>
      </c>
      <c r="D26" s="6">
        <v>100</v>
      </c>
      <c r="E26" s="19">
        <v>5.4</v>
      </c>
      <c r="F26" s="14">
        <f t="shared" si="0"/>
        <v>100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100</v>
      </c>
      <c r="T26" s="11"/>
      <c r="U26" s="11"/>
      <c r="V26" s="11"/>
    </row>
    <row r="27" spans="1:22" ht="15.75" thickBot="1" x14ac:dyDescent="0.3">
      <c r="A27" s="1">
        <f t="shared" si="1"/>
        <v>26</v>
      </c>
      <c r="B27" s="1" t="s">
        <v>61</v>
      </c>
      <c r="C27" s="1" t="s">
        <v>2</v>
      </c>
      <c r="D27" s="6">
        <v>500</v>
      </c>
      <c r="E27" s="19">
        <v>8.43</v>
      </c>
      <c r="F27" s="14">
        <f>SUM(G27:U27)</f>
        <v>500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>
        <v>500</v>
      </c>
      <c r="T27" s="11"/>
      <c r="U27" s="11"/>
      <c r="V27" s="11"/>
    </row>
    <row r="28" spans="1:22" ht="15.75" thickBot="1" x14ac:dyDescent="0.3">
      <c r="A28" s="1">
        <f t="shared" si="1"/>
        <v>27</v>
      </c>
      <c r="B28" s="1" t="s">
        <v>62</v>
      </c>
      <c r="C28" s="1" t="s">
        <v>2</v>
      </c>
      <c r="D28" s="6">
        <v>250</v>
      </c>
      <c r="E28" s="19">
        <v>11.11</v>
      </c>
      <c r="F28" s="14">
        <f>SUM(G28:U28)</f>
        <v>250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v>250</v>
      </c>
      <c r="T28" s="11"/>
      <c r="U28" s="11"/>
      <c r="V28" s="11"/>
    </row>
    <row r="29" spans="1:22" ht="15.75" thickBot="1" x14ac:dyDescent="0.3">
      <c r="A29" s="1">
        <f t="shared" si="1"/>
        <v>28</v>
      </c>
      <c r="B29" s="1" t="s">
        <v>69</v>
      </c>
      <c r="C29" s="1" t="s">
        <v>2</v>
      </c>
      <c r="D29" s="6">
        <v>300</v>
      </c>
      <c r="E29" s="19">
        <v>41.64</v>
      </c>
      <c r="F29" s="14">
        <f>SUM(G29:U29)</f>
        <v>300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>
        <v>300</v>
      </c>
      <c r="T29" s="11"/>
      <c r="U29" s="11"/>
      <c r="V29" s="11"/>
    </row>
    <row r="30" spans="1:22" ht="15.75" thickBot="1" x14ac:dyDescent="0.3">
      <c r="A30" s="1">
        <f t="shared" si="1"/>
        <v>29</v>
      </c>
      <c r="B30" s="1" t="s">
        <v>11</v>
      </c>
      <c r="C30" s="1" t="s">
        <v>66</v>
      </c>
      <c r="D30" s="6">
        <v>80</v>
      </c>
      <c r="E30" s="19">
        <v>36.15</v>
      </c>
      <c r="F30" s="14">
        <f t="shared" si="0"/>
        <v>80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v>80</v>
      </c>
      <c r="S30" s="11"/>
      <c r="T30" s="11"/>
      <c r="U30" s="11"/>
      <c r="V30" s="11"/>
    </row>
    <row r="31" spans="1:22" ht="15.75" thickBot="1" x14ac:dyDescent="0.3">
      <c r="A31" s="1">
        <f t="shared" si="1"/>
        <v>30</v>
      </c>
      <c r="B31" s="1" t="s">
        <v>12</v>
      </c>
      <c r="C31" s="1" t="s">
        <v>67</v>
      </c>
      <c r="D31" s="6">
        <v>40</v>
      </c>
      <c r="E31" s="19">
        <v>46.72</v>
      </c>
      <c r="F31" s="14">
        <f t="shared" si="0"/>
        <v>40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v>40</v>
      </c>
      <c r="S31" s="11"/>
      <c r="T31" s="11"/>
      <c r="U31" s="11"/>
      <c r="V31" s="11"/>
    </row>
    <row r="32" spans="1:22" ht="15.75" thickBot="1" x14ac:dyDescent="0.3">
      <c r="A32" s="1">
        <f t="shared" si="1"/>
        <v>31</v>
      </c>
      <c r="B32" s="1" t="s">
        <v>37</v>
      </c>
      <c r="C32" s="1" t="s">
        <v>2</v>
      </c>
      <c r="D32" s="6">
        <v>6000</v>
      </c>
      <c r="E32" s="19">
        <v>4.18</v>
      </c>
      <c r="F32" s="14">
        <f t="shared" si="0"/>
        <v>6000</v>
      </c>
      <c r="G32" s="11"/>
      <c r="H32" s="11"/>
      <c r="I32" s="11"/>
      <c r="J32" s="11"/>
      <c r="K32" s="11"/>
      <c r="L32" s="11"/>
      <c r="M32" s="11"/>
      <c r="N32" s="11">
        <v>2702</v>
      </c>
      <c r="O32" s="11"/>
      <c r="P32" s="11"/>
      <c r="Q32" s="11"/>
      <c r="R32" s="17"/>
      <c r="S32" s="13">
        <v>3298</v>
      </c>
      <c r="T32" s="11"/>
      <c r="U32" s="11"/>
      <c r="V32" s="11"/>
    </row>
    <row r="33" spans="1:22" ht="15.75" thickBot="1" x14ac:dyDescent="0.3">
      <c r="A33" s="1">
        <f t="shared" si="1"/>
        <v>32</v>
      </c>
      <c r="B33" s="1" t="s">
        <v>38</v>
      </c>
      <c r="C33" s="1" t="s">
        <v>2</v>
      </c>
      <c r="D33" s="6">
        <v>5000</v>
      </c>
      <c r="E33" s="19">
        <v>4.42</v>
      </c>
      <c r="F33" s="14">
        <f t="shared" si="0"/>
        <v>5000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v>2500</v>
      </c>
      <c r="S33" s="11">
        <v>2500</v>
      </c>
      <c r="T33" s="11"/>
      <c r="U33" s="11"/>
      <c r="V33" s="11"/>
    </row>
    <row r="34" spans="1:22" ht="15.75" thickBot="1" x14ac:dyDescent="0.3">
      <c r="A34" s="1">
        <f t="shared" si="1"/>
        <v>33</v>
      </c>
      <c r="B34" s="1" t="s">
        <v>39</v>
      </c>
      <c r="C34" s="1" t="s">
        <v>2</v>
      </c>
      <c r="D34" s="6">
        <v>2500</v>
      </c>
      <c r="E34" s="19">
        <v>4.78</v>
      </c>
      <c r="F34" s="14">
        <f t="shared" si="0"/>
        <v>2500</v>
      </c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v>1250</v>
      </c>
      <c r="S34" s="11">
        <v>1250</v>
      </c>
      <c r="T34" s="11"/>
      <c r="U34" s="11"/>
      <c r="V34" s="11"/>
    </row>
    <row r="35" spans="1:22" ht="15.75" thickBot="1" x14ac:dyDescent="0.3">
      <c r="A35" s="1">
        <f t="shared" si="1"/>
        <v>34</v>
      </c>
      <c r="B35" s="1" t="s">
        <v>40</v>
      </c>
      <c r="C35" s="1" t="s">
        <v>2</v>
      </c>
      <c r="D35" s="6">
        <v>1000</v>
      </c>
      <c r="E35" s="19">
        <v>5.24</v>
      </c>
      <c r="F35" s="14">
        <f t="shared" si="0"/>
        <v>1000</v>
      </c>
      <c r="G35" s="11"/>
      <c r="H35" s="13"/>
      <c r="I35" s="11"/>
      <c r="J35" s="11"/>
      <c r="K35" s="11"/>
      <c r="L35" s="11"/>
      <c r="M35" s="11"/>
      <c r="N35" s="11"/>
      <c r="O35" s="11"/>
      <c r="P35" s="11"/>
      <c r="Q35" s="11"/>
      <c r="R35" s="11">
        <v>500</v>
      </c>
      <c r="S35" s="11">
        <v>500</v>
      </c>
      <c r="T35" s="11"/>
      <c r="U35" s="11"/>
      <c r="V35" s="11"/>
    </row>
    <row r="36" spans="1:22" ht="15.75" thickBot="1" x14ac:dyDescent="0.3">
      <c r="A36" s="1">
        <f t="shared" si="1"/>
        <v>35</v>
      </c>
      <c r="B36" s="1" t="s">
        <v>41</v>
      </c>
      <c r="C36" s="1" t="s">
        <v>2</v>
      </c>
      <c r="D36" s="6">
        <v>1250</v>
      </c>
      <c r="E36" s="19">
        <v>5.77</v>
      </c>
      <c r="F36" s="14">
        <f t="shared" si="0"/>
        <v>1250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>
        <v>1250</v>
      </c>
      <c r="T36" s="11"/>
      <c r="U36" s="11"/>
      <c r="V36" s="11"/>
    </row>
    <row r="37" spans="1:22" ht="15.75" thickBot="1" x14ac:dyDescent="0.3">
      <c r="A37" s="1">
        <f t="shared" si="1"/>
        <v>36</v>
      </c>
      <c r="B37" s="1" t="s">
        <v>42</v>
      </c>
      <c r="C37" s="1" t="s">
        <v>2</v>
      </c>
      <c r="D37" s="6">
        <v>10000</v>
      </c>
      <c r="E37" s="19">
        <v>6.87</v>
      </c>
      <c r="F37" s="14">
        <f t="shared" si="0"/>
        <v>10000</v>
      </c>
      <c r="G37" s="11"/>
      <c r="H37" s="11"/>
      <c r="I37" s="11"/>
      <c r="J37" s="11"/>
      <c r="K37" s="11"/>
      <c r="L37" s="11"/>
      <c r="M37" s="11">
        <v>5822</v>
      </c>
      <c r="N37" s="11">
        <v>4178</v>
      </c>
      <c r="O37" s="11"/>
      <c r="P37" s="11"/>
      <c r="Q37" s="11"/>
      <c r="R37" s="11"/>
      <c r="S37" s="11"/>
      <c r="T37" s="11"/>
      <c r="U37" s="11"/>
      <c r="V37" s="11"/>
    </row>
    <row r="38" spans="1:22" ht="15.75" thickBot="1" x14ac:dyDescent="0.3">
      <c r="A38" s="1">
        <f t="shared" si="1"/>
        <v>37</v>
      </c>
      <c r="B38" s="1" t="s">
        <v>43</v>
      </c>
      <c r="C38" s="1" t="s">
        <v>2</v>
      </c>
      <c r="D38" s="6">
        <v>3000</v>
      </c>
      <c r="E38" s="19">
        <v>3.86</v>
      </c>
      <c r="F38" s="14">
        <f t="shared" si="0"/>
        <v>3000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v>1500</v>
      </c>
      <c r="S38" s="11">
        <v>1500</v>
      </c>
      <c r="T38" s="11"/>
      <c r="U38" s="11"/>
      <c r="V38" s="11"/>
    </row>
    <row r="39" spans="1:22" ht="15.75" thickBot="1" x14ac:dyDescent="0.3">
      <c r="A39" s="1">
        <f t="shared" si="1"/>
        <v>38</v>
      </c>
      <c r="B39" s="1" t="s">
        <v>44</v>
      </c>
      <c r="C39" s="1" t="s">
        <v>2</v>
      </c>
      <c r="D39" s="6">
        <v>250</v>
      </c>
      <c r="E39" s="19">
        <v>3.78</v>
      </c>
      <c r="F39" s="14">
        <f t="shared" ref="F39:F56" si="3">SUM(G39:U39)</f>
        <v>250</v>
      </c>
      <c r="G39" s="11"/>
      <c r="H39" s="11"/>
      <c r="I39" s="11"/>
      <c r="J39" s="11">
        <v>250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.75" thickBot="1" x14ac:dyDescent="0.3">
      <c r="A40" s="1">
        <f t="shared" si="1"/>
        <v>39</v>
      </c>
      <c r="B40" s="1" t="s">
        <v>45</v>
      </c>
      <c r="C40" s="1" t="s">
        <v>2</v>
      </c>
      <c r="D40" s="6">
        <v>150</v>
      </c>
      <c r="E40" s="19">
        <v>41.24</v>
      </c>
      <c r="F40" s="14">
        <f t="shared" si="3"/>
        <v>150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>
        <v>150</v>
      </c>
      <c r="T40" s="11"/>
      <c r="U40" s="11"/>
      <c r="V40" s="11"/>
    </row>
    <row r="41" spans="1:22" ht="15.75" thickBot="1" x14ac:dyDescent="0.3">
      <c r="A41" s="1">
        <f t="shared" si="1"/>
        <v>40</v>
      </c>
      <c r="B41" s="1" t="s">
        <v>46</v>
      </c>
      <c r="C41" s="1" t="s">
        <v>2</v>
      </c>
      <c r="D41" s="6">
        <v>500</v>
      </c>
      <c r="E41" s="19">
        <v>9.02</v>
      </c>
      <c r="F41" s="14">
        <f t="shared" si="3"/>
        <v>500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>
        <v>500</v>
      </c>
      <c r="T41" s="11"/>
      <c r="U41" s="11"/>
      <c r="V41" s="11"/>
    </row>
    <row r="42" spans="1:22" ht="15.75" thickBot="1" x14ac:dyDescent="0.3">
      <c r="A42" s="1">
        <f t="shared" si="1"/>
        <v>41</v>
      </c>
      <c r="B42" s="1" t="s">
        <v>47</v>
      </c>
      <c r="C42" s="1" t="s">
        <v>68</v>
      </c>
      <c r="D42" s="6">
        <v>1600</v>
      </c>
      <c r="E42" s="19">
        <v>8.61</v>
      </c>
      <c r="F42" s="14">
        <f t="shared" si="3"/>
        <v>1600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v>800</v>
      </c>
      <c r="S42" s="11"/>
      <c r="T42" s="11">
        <v>800</v>
      </c>
      <c r="U42" s="11"/>
      <c r="V42" s="11"/>
    </row>
    <row r="43" spans="1:22" ht="15.75" thickBot="1" x14ac:dyDescent="0.3">
      <c r="A43" s="1">
        <f t="shared" si="1"/>
        <v>42</v>
      </c>
      <c r="B43" s="1" t="s">
        <v>48</v>
      </c>
      <c r="C43" s="1" t="s">
        <v>2</v>
      </c>
      <c r="D43" s="6">
        <v>100</v>
      </c>
      <c r="E43" s="19">
        <v>4.8899999999999997</v>
      </c>
      <c r="F43" s="14">
        <f t="shared" si="3"/>
        <v>100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>
        <v>100</v>
      </c>
      <c r="T43" s="11"/>
      <c r="U43" s="11"/>
      <c r="V43" s="11"/>
    </row>
    <row r="44" spans="1:22" ht="15.75" thickBot="1" x14ac:dyDescent="0.3">
      <c r="A44" s="1">
        <f t="shared" si="1"/>
        <v>43</v>
      </c>
      <c r="B44" s="1" t="s">
        <v>49</v>
      </c>
      <c r="C44" s="1" t="s">
        <v>2</v>
      </c>
      <c r="D44" s="6">
        <v>50</v>
      </c>
      <c r="E44" s="19">
        <v>10.46</v>
      </c>
      <c r="F44" s="14">
        <f t="shared" si="3"/>
        <v>50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v>50</v>
      </c>
      <c r="T44" s="11"/>
      <c r="U44" s="11"/>
      <c r="V44" s="11"/>
    </row>
    <row r="45" spans="1:22" ht="15.75" thickBot="1" x14ac:dyDescent="0.3">
      <c r="A45" s="1">
        <f t="shared" si="1"/>
        <v>44</v>
      </c>
      <c r="B45" s="1" t="s">
        <v>50</v>
      </c>
      <c r="C45" s="1" t="s">
        <v>2</v>
      </c>
      <c r="D45" s="6">
        <v>250</v>
      </c>
      <c r="E45" s="19">
        <v>9.7100000000000009</v>
      </c>
      <c r="F45" s="14">
        <f t="shared" si="3"/>
        <v>250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>
        <v>250</v>
      </c>
      <c r="T45" s="11"/>
      <c r="U45" s="11"/>
      <c r="V45" s="11"/>
    </row>
    <row r="46" spans="1:22" ht="15.75" thickBot="1" x14ac:dyDescent="0.3">
      <c r="A46" s="1">
        <f t="shared" si="1"/>
        <v>45</v>
      </c>
      <c r="B46" s="1" t="s">
        <v>59</v>
      </c>
      <c r="C46" s="1" t="s">
        <v>2</v>
      </c>
      <c r="D46" s="6">
        <v>200</v>
      </c>
      <c r="E46" s="19">
        <v>13.88</v>
      </c>
      <c r="F46" s="14">
        <f>SUM(G46:U46)</f>
        <v>200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>
        <v>200</v>
      </c>
      <c r="T46" s="11"/>
      <c r="U46" s="11"/>
      <c r="V46" s="11"/>
    </row>
    <row r="47" spans="1:22" ht="15.75" thickBot="1" x14ac:dyDescent="0.3">
      <c r="A47" s="1">
        <f t="shared" si="1"/>
        <v>46</v>
      </c>
      <c r="B47" s="1" t="s">
        <v>16</v>
      </c>
      <c r="C47" s="1" t="s">
        <v>2</v>
      </c>
      <c r="D47" s="6">
        <v>400</v>
      </c>
      <c r="E47" s="19">
        <v>21.18</v>
      </c>
      <c r="F47" s="14">
        <f t="shared" si="3"/>
        <v>400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>
        <v>400</v>
      </c>
      <c r="T47" s="11"/>
      <c r="U47" s="11"/>
      <c r="V47" s="11"/>
    </row>
    <row r="48" spans="1:22" ht="15.75" thickBot="1" x14ac:dyDescent="0.3">
      <c r="A48" s="1">
        <f t="shared" si="1"/>
        <v>47</v>
      </c>
      <c r="B48" s="1" t="s">
        <v>51</v>
      </c>
      <c r="C48" s="1" t="s">
        <v>3</v>
      </c>
      <c r="D48" s="6">
        <v>800</v>
      </c>
      <c r="E48" s="19">
        <v>4.09</v>
      </c>
      <c r="F48" s="14">
        <f t="shared" si="3"/>
        <v>800</v>
      </c>
      <c r="G48" s="11"/>
      <c r="H48" s="11"/>
      <c r="I48" s="11"/>
      <c r="J48" s="11"/>
      <c r="K48" s="11"/>
      <c r="L48" s="11"/>
      <c r="M48" s="11"/>
      <c r="N48" s="11"/>
      <c r="O48" s="11"/>
      <c r="P48" s="11">
        <v>800</v>
      </c>
      <c r="Q48" s="11"/>
      <c r="R48" s="11"/>
      <c r="S48" s="11"/>
      <c r="T48" s="11"/>
      <c r="U48" s="11"/>
      <c r="V48" s="11"/>
    </row>
    <row r="49" spans="1:22" ht="15.75" thickBot="1" x14ac:dyDescent="0.3">
      <c r="A49" s="1">
        <f t="shared" si="1"/>
        <v>48</v>
      </c>
      <c r="B49" s="1" t="s">
        <v>52</v>
      </c>
      <c r="C49" s="1" t="s">
        <v>4</v>
      </c>
      <c r="D49" s="6">
        <v>300</v>
      </c>
      <c r="E49" s="19">
        <v>3.67</v>
      </c>
      <c r="F49" s="14">
        <f t="shared" si="3"/>
        <v>300</v>
      </c>
      <c r="G49" s="11"/>
      <c r="H49" s="11"/>
      <c r="I49" s="11"/>
      <c r="J49" s="11"/>
      <c r="K49" s="11">
        <v>150</v>
      </c>
      <c r="L49" s="11"/>
      <c r="M49" s="11"/>
      <c r="N49" s="11"/>
      <c r="O49" s="11"/>
      <c r="P49" s="11">
        <v>150</v>
      </c>
      <c r="Q49" s="11"/>
      <c r="R49" s="11"/>
      <c r="S49" s="11"/>
      <c r="T49" s="11"/>
      <c r="U49" s="11"/>
      <c r="V49" s="11"/>
    </row>
    <row r="50" spans="1:22" ht="15.75" thickBot="1" x14ac:dyDescent="0.3">
      <c r="A50" s="1">
        <f t="shared" si="1"/>
        <v>49</v>
      </c>
      <c r="B50" s="1" t="s">
        <v>65</v>
      </c>
      <c r="C50" s="1" t="s">
        <v>0</v>
      </c>
      <c r="D50" s="5">
        <v>300</v>
      </c>
      <c r="E50" s="19">
        <v>15.75</v>
      </c>
      <c r="F50" s="14">
        <f>SUM(G50:U50)</f>
        <v>300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>
        <v>300</v>
      </c>
      <c r="T50" s="11"/>
      <c r="U50" s="11"/>
      <c r="V50" s="11"/>
    </row>
    <row r="51" spans="1:22" ht="15.75" thickBot="1" x14ac:dyDescent="0.3">
      <c r="A51" s="1">
        <f t="shared" si="1"/>
        <v>50</v>
      </c>
      <c r="B51" s="1" t="s">
        <v>53</v>
      </c>
      <c r="C51" s="1" t="s">
        <v>0</v>
      </c>
      <c r="D51" s="6">
        <v>700</v>
      </c>
      <c r="E51" s="20">
        <v>22.45</v>
      </c>
      <c r="F51" s="14">
        <f t="shared" si="3"/>
        <v>700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>
        <v>700</v>
      </c>
      <c r="S51" s="11"/>
      <c r="T51" s="11"/>
      <c r="U51" s="11"/>
      <c r="V51" s="11"/>
    </row>
    <row r="52" spans="1:22" ht="15.75" thickBot="1" x14ac:dyDescent="0.3">
      <c r="A52" s="1">
        <f t="shared" si="1"/>
        <v>51</v>
      </c>
      <c r="B52" s="1" t="s">
        <v>54</v>
      </c>
      <c r="C52" s="1" t="s">
        <v>0</v>
      </c>
      <c r="D52" s="6">
        <v>2200</v>
      </c>
      <c r="E52" s="19">
        <v>21.36</v>
      </c>
      <c r="F52" s="14">
        <f t="shared" si="3"/>
        <v>2200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v>2200</v>
      </c>
      <c r="S52" s="11"/>
      <c r="T52" s="11"/>
      <c r="U52" s="11"/>
      <c r="V52" s="11"/>
    </row>
    <row r="53" spans="1:22" ht="15.75" thickBot="1" x14ac:dyDescent="0.3">
      <c r="A53" s="1">
        <f t="shared" si="1"/>
        <v>52</v>
      </c>
      <c r="B53" s="1" t="s">
        <v>55</v>
      </c>
      <c r="C53" s="1" t="s">
        <v>4</v>
      </c>
      <c r="D53" s="6">
        <v>2300</v>
      </c>
      <c r="E53" s="19">
        <v>3.86</v>
      </c>
      <c r="F53" s="14">
        <f t="shared" si="3"/>
        <v>2300</v>
      </c>
      <c r="G53" s="11"/>
      <c r="H53" s="11"/>
      <c r="I53" s="11"/>
      <c r="J53" s="11"/>
      <c r="K53" s="11">
        <v>1150</v>
      </c>
      <c r="L53" s="11"/>
      <c r="M53" s="11"/>
      <c r="N53" s="11"/>
      <c r="O53" s="11"/>
      <c r="P53" s="11">
        <v>1150</v>
      </c>
      <c r="Q53" s="11"/>
      <c r="R53" s="11"/>
      <c r="S53" s="11"/>
      <c r="T53" s="11"/>
      <c r="U53" s="11"/>
      <c r="V53" s="11"/>
    </row>
    <row r="54" spans="1:22" ht="15.75" thickBot="1" x14ac:dyDescent="0.3">
      <c r="A54" s="1">
        <f t="shared" si="1"/>
        <v>53</v>
      </c>
      <c r="B54" s="1" t="s">
        <v>56</v>
      </c>
      <c r="C54" s="1" t="s">
        <v>2</v>
      </c>
      <c r="D54" s="6">
        <v>2500</v>
      </c>
      <c r="E54" s="19">
        <v>7.42</v>
      </c>
      <c r="F54" s="14">
        <f t="shared" si="3"/>
        <v>2500</v>
      </c>
      <c r="G54" s="11"/>
      <c r="H54" s="11"/>
      <c r="I54" s="11"/>
      <c r="J54" s="11"/>
      <c r="K54" s="11">
        <v>2500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5.75" thickBot="1" x14ac:dyDescent="0.3">
      <c r="A55" s="1">
        <f t="shared" si="1"/>
        <v>54</v>
      </c>
      <c r="B55" s="1" t="s">
        <v>57</v>
      </c>
      <c r="C55" s="1" t="s">
        <v>2</v>
      </c>
      <c r="D55" s="6">
        <v>500</v>
      </c>
      <c r="E55" s="19">
        <v>12.08</v>
      </c>
      <c r="F55" s="14">
        <f t="shared" si="3"/>
        <v>500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v>250</v>
      </c>
      <c r="S55" s="11">
        <v>250</v>
      </c>
      <c r="T55" s="11"/>
      <c r="U55" s="11"/>
      <c r="V55" s="11"/>
    </row>
    <row r="56" spans="1:22" ht="15.75" thickBot="1" x14ac:dyDescent="0.3">
      <c r="A56" s="1">
        <f t="shared" si="1"/>
        <v>55</v>
      </c>
      <c r="B56" s="1" t="s">
        <v>58</v>
      </c>
      <c r="C56" s="1" t="s">
        <v>2</v>
      </c>
      <c r="D56" s="6">
        <v>100</v>
      </c>
      <c r="E56" s="19">
        <v>11.64</v>
      </c>
      <c r="F56" s="14">
        <f t="shared" si="3"/>
        <v>100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>
        <v>100</v>
      </c>
      <c r="T56" s="11"/>
      <c r="U56" s="11"/>
      <c r="V56" s="11"/>
    </row>
    <row r="57" spans="1:22" ht="30" x14ac:dyDescent="0.25">
      <c r="E57" s="15"/>
      <c r="F57" s="9" t="s">
        <v>7</v>
      </c>
      <c r="G57" s="10">
        <f t="shared" ref="G57:R57" si="4">($E$2*G2)+($E$3*G3)+($E$4*G4)+($E$5*G5)+($E$6*G6)+($E$7*G7)+($E$10*G10)+($E$12*G12)+($E$13*G13)+($E$14*G14)+($E$15*G15)+($E$17*G17)+($E$18*G18)+($E$19*G19)+($E$20*G20)+($E$21*G21)+($E$22*G22)+($E$23*G23)+($E$24*G24)+($E$25*G25)+($E$26*G26)+($E$30*G30)+($E$31*G31)+($E$32*G32)+($E$33*G33)+($E$34*G34)+($E$35*G35)+($E$36*G36)+($E$37*G37)+($E$38*G38)+($E$39*G39)+($E$40*G40)+($E$41*G41)+($E$42*G42)+($E$43*G43)+($E$44*G44)+($E$45*G45)+($E$47*G47)+($E$48*G48)+($E$49*G49)+($E$51*G51)+($E$52*G52)+($E$53*G53)+($E$54*G54)+($E$55*G55)+($E$56*G56)+($E$46*G46)+($E$8*G8)+($E$27*G27)+($E$28*G28)+($E$9*G9)+($E$11*G11)+($E$16*G16)+($E$50*G50)</f>
        <v>9042</v>
      </c>
      <c r="H57" s="10">
        <f t="shared" si="4"/>
        <v>9042</v>
      </c>
      <c r="I57" s="10">
        <f t="shared" si="4"/>
        <v>27664</v>
      </c>
      <c r="J57" s="10">
        <f t="shared" si="4"/>
        <v>19809</v>
      </c>
      <c r="K57" s="10">
        <f t="shared" si="4"/>
        <v>29170.5</v>
      </c>
      <c r="L57" s="10">
        <f t="shared" si="4"/>
        <v>19470</v>
      </c>
      <c r="M57" s="10">
        <f t="shared" si="4"/>
        <v>39997.14</v>
      </c>
      <c r="N57" s="10">
        <f t="shared" si="4"/>
        <v>39997.22</v>
      </c>
      <c r="O57" s="10">
        <f t="shared" si="4"/>
        <v>18996</v>
      </c>
      <c r="P57" s="10">
        <f t="shared" si="4"/>
        <v>16465</v>
      </c>
      <c r="Q57" s="10">
        <f t="shared" si="4"/>
        <v>11073</v>
      </c>
      <c r="R57" s="10">
        <f t="shared" si="4"/>
        <v>112775.40000000001</v>
      </c>
      <c r="S57" s="10">
        <f>($E$2*S2)+($E$3*S3)+($E$4*S4)+($E$5*S5)+($E$6*S6)+($E$7*S7)+($E$10*S10)+($E$12*S12)+($E$13*S13)+($E$14*S14)+($E$15*S15)+($E$17*S17)+($E$18*S18)+($E$19*S19)+($E$20*S20)+($E$21*S21)+($E$22*S22)+($E$23*S23)+($E$24*S24)+($E$25*S25)+($E$26*S26)+($E$29*S29)+($E$30*S30)+($E$31*S31)+($E$32*S32)+($E$33*S33)+($E$34*S34)+($E$35*S35)+($E$36*S36)+($E$37*S37)+($E$38*S38)+($E$39*S39)+($E$40*S40)+($E$41*S41)+($E$42*S42)+($E$43*S43)+($E$44*S44)+($E$45*S45)+($E$47*S47)+($E$48*S48)+($E$49*S49)+($E$51*S51)+($E$52*S52)+($E$53*S53)+($E$54*S54)+($E$55*S55)+($E$56*S56)+($E$46*S46)+($E$8*S8)+($E$27*S27)+($E$28*S28)+($E$9*S9)+($E$11*S11)+($E$16*S16)+($E$50*S50)</f>
        <v>124266.14</v>
      </c>
      <c r="T57" s="10">
        <f>($E$2*T2)+($E$3*T3)+($E$4*T4)+($E$5*T5)+($E$6*T6)+($E$7*T7)+($E$10*T10)+($E$12*T12)+($E$13*T13)+($E$14*T14)+($E$15*T15)+($E$17*T17)+($E$18*T18)+($E$19*T19)+($E$20*T20)+($E$21*T21)+($E$22*T22)+($E$23*T23)+($E$24*T24)+($E$25*T25)+($E$26*T26)+($E$30*T30)+($E$31*T31)+($E$32*T32)+($E$33*T33)+($E$34*T34)+($E$35*T35)+($E$36*T36)+($E$37*T37)+($E$38*T38)+($E$39*T39)+($E$40*T40)+($E$41*T41)+($E$42*T42)+($E$43*T43)+($E$44*T44)+($E$45*T45)+($E$47*T47)+($E$48*T48)+($E$49*T49)+($E$51*T51)+($E$52*T52)+($E$53*T53)+($E$54*T54)+($E$55*T55)+($E$56*T56)+($E$46*T46)+($E$8*T8)+($E$27*T27)+($E$28*T28)+($E$9*T9)+($E$11*T11)+($E$16*T16)+($E$50*T50)</f>
        <v>6888</v>
      </c>
      <c r="U57" s="10">
        <f>($E$2*U2)+($E$3*U3)+($E$4*U4)+($E$5*U5)+($E$6*U6)+($E$7*U7)+($E$10*U10)+($E$12*U12)+($E$13*U13)+($E$14*U14)+($E$15*U15)+($E$17*U17)+($E$18*U18)+($E$19*U19)+($E$20*U20)+($E$21*U21)+($E$22*U22)+($E$23*U23)+($E$24*U24)+($E$25*U25)+($E$26*U26)+($E$30*U30)+($E$31*U31)+($E$32*U32)+($E$33*U33)+($E$34*U34)+($E$35*U35)+($E$36*U36)+($E$37*U37)+($E$38*U38)+($E$39*U39)+($E$40*U40)+($E$41*U41)+($E$42*U42)+($E$43*U43)+($E$44*U44)+($E$45*U45)+($E$47*U47)+($E$48*U48)+($E$49*U49)+($E$51*U51)+($E$52*U52)+($E$53*U53)+($E$54*U54)+($E$55*U55)+($E$56*U56)+($E$46*U46)+($E$8*U8)+($E$27*U27)+($E$28*U28)+($E$9*U9)+($E$11*U11)+($E$16*U16)+($E$50*U50)</f>
        <v>0</v>
      </c>
      <c r="V57" s="10">
        <f>($E$2*V2)+($E$3*V3)+($E$4*V4)+($E$5*V5)+($E$6*V6)+($E$7*V7)+($E$10*V10)+($E$12*V12)+($E$13*V13)+($E$14*V14)+($E$15*V15)+($E$17*V17)+($E$18*V18)+($E$19*V19)+($E$20*V20)+($E$21*V21)+($E$22*V22)+($E$23*V23)+($E$24*V24)+($E$25*V25)+($E$26*V26)+($E$30*V30)+($E$31*V31)+($E$32*V32)+($E$33*V33)+($E$34*V34)+($E$35*V35)+($E$36*V36)+($E$37*V37)+($E$38*V38)+($E$39*V39)+($E$40*V40)+($E$41*V41)+($E$42*V42)+($E$43*V43)+($E$44*V44)+($E$45*V45)+($E$47*V47)+($E$48*V48)+($E$49*V49)+($E$51*V51)+($E$52*V52)+($E$53*V53)+($E$54*V54)+($E$55*V55)+($E$56*V56)+($E$46*V46)+($E$8*V8)+($E$27*V27)+($E$28*V28)+($E$9*V9)+($E$11*V11)+($E$16*V16)+($E$50*V50)</f>
        <v>0</v>
      </c>
    </row>
    <row r="58" spans="1:22" s="7" customFormat="1" ht="38.25" customHeight="1" x14ac:dyDescent="0.25">
      <c r="C58" s="8"/>
      <c r="F58" s="4" t="s">
        <v>8</v>
      </c>
      <c r="G58" s="18">
        <f>SUM(G57:U57)</f>
        <v>484655.4</v>
      </c>
    </row>
    <row r="59" spans="1:22" ht="16.5" x14ac:dyDescent="0.3">
      <c r="G59" s="16">
        <v>299422.09999999998</v>
      </c>
    </row>
  </sheetData>
  <sheetProtection password="D710" sheet="1" objects="1" scenarios="1"/>
  <conditionalFormatting sqref="F2">
    <cfRule type="cellIs" dxfId="11" priority="14" operator="equal">
      <formula>$D$2</formula>
    </cfRule>
    <cfRule type="cellIs" dxfId="10" priority="15" operator="greaterThan">
      <formula>$D$2</formula>
    </cfRule>
  </conditionalFormatting>
  <conditionalFormatting sqref="F3 F8:F15 F17:F28 F51:F56 F30:F49">
    <cfRule type="cellIs" dxfId="9" priority="10" operator="equal">
      <formula>D3</formula>
    </cfRule>
    <cfRule type="cellIs" dxfId="8" priority="11" operator="greaterThan">
      <formula>D3</formula>
    </cfRule>
  </conditionalFormatting>
  <conditionalFormatting sqref="F4">
    <cfRule type="cellIs" dxfId="7" priority="8" operator="equal">
      <formula>D4</formula>
    </cfRule>
    <cfRule type="cellIs" dxfId="6" priority="9" operator="greaterThan">
      <formula>D4</formula>
    </cfRule>
  </conditionalFormatting>
  <conditionalFormatting sqref="F5:F7 F50">
    <cfRule type="cellIs" dxfId="5" priority="6" operator="equal">
      <formula>D5</formula>
    </cfRule>
    <cfRule type="cellIs" dxfId="4" priority="7" operator="greaterThan">
      <formula>D5</formula>
    </cfRule>
  </conditionalFormatting>
  <conditionalFormatting sqref="F16">
    <cfRule type="cellIs" dxfId="3" priority="3" operator="equal">
      <formula>D16</formula>
    </cfRule>
    <cfRule type="cellIs" dxfId="2" priority="4" operator="greaterThan">
      <formula>D16</formula>
    </cfRule>
  </conditionalFormatting>
  <conditionalFormatting sqref="F29">
    <cfRule type="cellIs" dxfId="1" priority="1" operator="equal">
      <formula>D29</formula>
    </cfRule>
    <cfRule type="cellIs" dxfId="0" priority="2" operator="greaterThan">
      <formula>D29</formula>
    </cfRule>
  </conditionalFormatting>
  <pageMargins left="0" right="0" top="0" bottom="0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COMPRAS01</cp:lastModifiedBy>
  <cp:lastPrinted>2023-01-18T13:15:34Z</cp:lastPrinted>
  <dcterms:created xsi:type="dcterms:W3CDTF">2019-01-30T16:17:22Z</dcterms:created>
  <dcterms:modified xsi:type="dcterms:W3CDTF">2023-01-18T14:45:56Z</dcterms:modified>
</cp:coreProperties>
</file>